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795" firstSheet="1" activeTab="3"/>
  </bookViews>
  <sheets>
    <sheet name="Data Penilaian (Adrianus)" sheetId="1" r:id="rId1"/>
    <sheet name="Laporan Evaluasi (Adrianus)" sheetId="2" r:id="rId2"/>
    <sheet name="Data Penilaian (Adrianus 2)" sheetId="28" r:id="rId3"/>
    <sheet name="Laporan Evaluasi (Adrianus 2)" sheetId="29" r:id="rId4"/>
  </sheets>
  <calcPr calcId="14452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29" l="1"/>
  <c r="L17" i="29"/>
  <c r="L16" i="29"/>
  <c r="M16" i="29" s="1"/>
  <c r="L15" i="29"/>
  <c r="M15" i="29" s="1"/>
  <c r="L14" i="29"/>
  <c r="L13" i="29"/>
  <c r="L12" i="29"/>
  <c r="L11" i="29"/>
  <c r="L10" i="29"/>
  <c r="M10" i="29" s="1"/>
  <c r="L9" i="29"/>
  <c r="M9" i="29" s="1"/>
  <c r="F5" i="29"/>
  <c r="F4" i="29"/>
  <c r="F3" i="29"/>
  <c r="M18" i="29"/>
  <c r="M17" i="29"/>
  <c r="M14" i="29"/>
  <c r="M13" i="29"/>
  <c r="M12" i="29"/>
  <c r="M11" i="29"/>
  <c r="X19" i="28"/>
  <c r="W19" i="28"/>
  <c r="V19" i="28"/>
  <c r="U19" i="28"/>
  <c r="T19" i="28"/>
  <c r="S19" i="28"/>
  <c r="R19" i="28"/>
  <c r="Q19" i="28"/>
  <c r="P19" i="28"/>
  <c r="O19" i="28"/>
  <c r="N19" i="28"/>
  <c r="M19" i="28"/>
  <c r="L19" i="28"/>
  <c r="Y18" i="28"/>
  <c r="Y17" i="28"/>
  <c r="Y16" i="28"/>
  <c r="Y15" i="28"/>
  <c r="Y14" i="28"/>
  <c r="Y13" i="28"/>
  <c r="Y12" i="28"/>
  <c r="Y11" i="28"/>
  <c r="AB10" i="28"/>
  <c r="AB11" i="28" s="1"/>
  <c r="AB12" i="28" s="1"/>
  <c r="AB13" i="28" s="1"/>
  <c r="Y10" i="28"/>
  <c r="Y9" i="28"/>
  <c r="Z9" i="28" s="1"/>
  <c r="L19" i="29" l="1"/>
  <c r="Z12" i="28"/>
  <c r="AB14" i="28"/>
  <c r="Z13" i="28"/>
  <c r="Z11" i="28"/>
  <c r="Z10" i="28"/>
  <c r="L15" i="2"/>
  <c r="L16" i="2"/>
  <c r="L17" i="2"/>
  <c r="L18" i="2"/>
  <c r="M18" i="2" s="1"/>
  <c r="L14" i="2"/>
  <c r="L13" i="2"/>
  <c r="L12" i="2"/>
  <c r="L11" i="2"/>
  <c r="L10" i="2"/>
  <c r="L9" i="2"/>
  <c r="Q10" i="1"/>
  <c r="Q11" i="1"/>
  <c r="Q12" i="1"/>
  <c r="Q13" i="1"/>
  <c r="Q14" i="1"/>
  <c r="Q15" i="1"/>
  <c r="Q16" i="1"/>
  <c r="Q17" i="1"/>
  <c r="Q18" i="1"/>
  <c r="Q9" i="1"/>
  <c r="S11" i="1"/>
  <c r="S12" i="1"/>
  <c r="S13" i="1" s="1"/>
  <c r="S14" i="1" s="1"/>
  <c r="S15" i="1" s="1"/>
  <c r="S16" i="1" s="1"/>
  <c r="S17" i="1" s="1"/>
  <c r="S18" i="1" s="1"/>
  <c r="S10" i="1"/>
  <c r="M10" i="2"/>
  <c r="M14" i="2"/>
  <c r="M9" i="2"/>
  <c r="M17" i="2"/>
  <c r="M16" i="2"/>
  <c r="M15" i="2"/>
  <c r="M13" i="2"/>
  <c r="M12" i="2"/>
  <c r="M11" i="2"/>
  <c r="P18" i="1"/>
  <c r="P17" i="1"/>
  <c r="P16" i="1"/>
  <c r="P15" i="1"/>
  <c r="P14" i="1"/>
  <c r="P13" i="1"/>
  <c r="P12" i="1"/>
  <c r="P11" i="1"/>
  <c r="P10" i="1"/>
  <c r="P9" i="1"/>
  <c r="O19" i="1"/>
  <c r="N19" i="1"/>
  <c r="M19" i="1"/>
  <c r="F5" i="2"/>
  <c r="F4" i="2"/>
  <c r="F3" i="2"/>
  <c r="L19" i="1"/>
  <c r="AB15" i="28" l="1"/>
  <c r="Z14" i="28"/>
  <c r="L19" i="2"/>
  <c r="AB16" i="28" l="1"/>
  <c r="Z15" i="28"/>
  <c r="AB17" i="28" l="1"/>
  <c r="Z16" i="28"/>
  <c r="AB18" i="28" l="1"/>
  <c r="Z18" i="28" s="1"/>
  <c r="Z17" i="28"/>
</calcChain>
</file>

<file path=xl/sharedStrings.xml><?xml version="1.0" encoding="utf-8"?>
<sst xmlns="http://schemas.openxmlformats.org/spreadsheetml/2006/main" count="92" uniqueCount="27">
  <si>
    <t>No</t>
  </si>
  <si>
    <t>Item Penilaian</t>
  </si>
  <si>
    <t>Rujukan perkuliahan yang digunakan jelas</t>
  </si>
  <si>
    <t>Penguasaan kelas berlangsung dengan baik</t>
  </si>
  <si>
    <t>Perkuliahan diawali dan diakhiri tepat waktu</t>
  </si>
  <si>
    <t>Cara mengajar dapat meningkatkan minat belajar mahasiswa</t>
  </si>
  <si>
    <t>Matakuliah</t>
  </si>
  <si>
    <t>:</t>
  </si>
  <si>
    <t>Semester</t>
  </si>
  <si>
    <t>Nama Dosen</t>
  </si>
  <si>
    <t>Mahasiswa</t>
  </si>
  <si>
    <t>Dr. Adrianus Inu Natalisanto, M.Si.</t>
  </si>
  <si>
    <t>Optika Non Linear</t>
  </si>
  <si>
    <t>Jumlah</t>
  </si>
  <si>
    <t>Rata2</t>
  </si>
  <si>
    <t>Nilai Huruf</t>
  </si>
  <si>
    <t>Nilai Angka</t>
  </si>
  <si>
    <t>Nilai Rerata</t>
  </si>
  <si>
    <t>Jumlah Mhs</t>
  </si>
  <si>
    <t>Jmlh Mhs</t>
  </si>
  <si>
    <t>Fisika Kuantum</t>
  </si>
  <si>
    <t>Materi kuliah disampaikan dengan jelas</t>
  </si>
  <si>
    <t>Tujuan pembelajaran matakuliah disampaikan dengan jelas</t>
  </si>
  <si>
    <t>Tanggapan atas pertanyaan atau pendapat mahasiswa mudah dipahami</t>
  </si>
  <si>
    <t>Dosen memotivasi mahasiswa untuk berpartisipasi aktif dalam perkuliahan</t>
  </si>
  <si>
    <t>Dosen menyediakan kesempatan berdiskusi atau bertanya dalam perkuliahan</t>
  </si>
  <si>
    <t>Contoh-contoh yang diberikan mudah dipahami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</si>
</sst>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9"/>
  <sheetViews>
    <sheetView workbookViewId="0">
      <selection activeCell="D11" sqref="D11:K11"/>
    </sheetView>
  </sheetViews>
  <sheetFormatPr defaultRowHeight="15" x14ac:dyDescent="0.25"/>
  <cols>
    <col min="1" max="1" width="11" customWidth="1"/>
    <col min="2" max="2" width="2.42578125" customWidth="1"/>
    <col min="3" max="4" width="4.85546875" customWidth="1"/>
    <col min="5" max="5" width="0.85546875" customWidth="1"/>
    <col min="11" max="11" width="19.7109375" customWidth="1"/>
    <col min="12" max="12" width="11.7109375" customWidth="1"/>
  </cols>
  <sheetData>
    <row r="3" spans="2:19" x14ac:dyDescent="0.25">
      <c r="B3" s="2" t="s">
        <v>9</v>
      </c>
      <c r="E3" s="1" t="s">
        <v>7</v>
      </c>
      <c r="F3" t="s">
        <v>11</v>
      </c>
    </row>
    <row r="4" spans="2:19" x14ac:dyDescent="0.25">
      <c r="B4" t="s">
        <v>6</v>
      </c>
      <c r="E4" s="1" t="s">
        <v>7</v>
      </c>
      <c r="F4" t="s">
        <v>12</v>
      </c>
    </row>
    <row r="5" spans="2:19" x14ac:dyDescent="0.25">
      <c r="B5" t="s">
        <v>8</v>
      </c>
      <c r="E5" s="1" t="s">
        <v>7</v>
      </c>
      <c r="F5" s="3">
        <v>6</v>
      </c>
    </row>
    <row r="7" spans="2:19" x14ac:dyDescent="0.25">
      <c r="C7" s="16" t="s">
        <v>0</v>
      </c>
      <c r="D7" s="18" t="s">
        <v>1</v>
      </c>
      <c r="E7" s="18"/>
      <c r="F7" s="18"/>
      <c r="G7" s="18"/>
      <c r="H7" s="18"/>
      <c r="I7" s="18"/>
      <c r="J7" s="18"/>
      <c r="K7" s="18"/>
      <c r="L7" s="12" t="s">
        <v>10</v>
      </c>
      <c r="M7" s="13"/>
      <c r="N7" s="13"/>
      <c r="O7" s="13"/>
    </row>
    <row r="8" spans="2:19" x14ac:dyDescent="0.25">
      <c r="C8" s="17"/>
      <c r="D8" s="18"/>
      <c r="E8" s="18"/>
      <c r="F8" s="18"/>
      <c r="G8" s="18"/>
      <c r="H8" s="18"/>
      <c r="I8" s="18"/>
      <c r="J8" s="18"/>
      <c r="K8" s="18"/>
      <c r="L8" s="10">
        <v>1</v>
      </c>
      <c r="M8" s="9">
        <v>2</v>
      </c>
      <c r="N8" s="9">
        <v>3</v>
      </c>
      <c r="O8" s="9">
        <v>4</v>
      </c>
      <c r="P8" s="4" t="s">
        <v>13</v>
      </c>
      <c r="Q8" s="4" t="s">
        <v>14</v>
      </c>
      <c r="R8" s="4" t="s">
        <v>0</v>
      </c>
      <c r="S8" s="11" t="s">
        <v>19</v>
      </c>
    </row>
    <row r="9" spans="2:19" x14ac:dyDescent="0.25">
      <c r="C9" s="4">
        <v>1</v>
      </c>
      <c r="D9" s="15" t="s">
        <v>22</v>
      </c>
      <c r="E9" s="15"/>
      <c r="F9" s="15"/>
      <c r="G9" s="15"/>
      <c r="H9" s="15"/>
      <c r="I9" s="15"/>
      <c r="J9" s="15"/>
      <c r="K9" s="15"/>
      <c r="L9" s="4">
        <v>4</v>
      </c>
      <c r="M9" s="4">
        <v>4</v>
      </c>
      <c r="N9" s="4">
        <v>4</v>
      </c>
      <c r="O9" s="4">
        <v>4</v>
      </c>
      <c r="P9" s="4">
        <f>SUM(L9:O9)</f>
        <v>16</v>
      </c>
      <c r="Q9" s="4">
        <f>P9/S9</f>
        <v>4</v>
      </c>
      <c r="R9" s="9">
        <v>1</v>
      </c>
      <c r="S9" s="11">
        <v>4</v>
      </c>
    </row>
    <row r="10" spans="2:19" x14ac:dyDescent="0.25">
      <c r="C10" s="4">
        <v>2</v>
      </c>
      <c r="D10" s="15" t="s">
        <v>26</v>
      </c>
      <c r="E10" s="15"/>
      <c r="F10" s="15"/>
      <c r="G10" s="15"/>
      <c r="H10" s="15"/>
      <c r="I10" s="15"/>
      <c r="J10" s="15"/>
      <c r="K10" s="15"/>
      <c r="L10" s="4">
        <v>4</v>
      </c>
      <c r="M10" s="4">
        <v>4</v>
      </c>
      <c r="N10" s="4">
        <v>4</v>
      </c>
      <c r="O10" s="4">
        <v>4</v>
      </c>
      <c r="P10" s="4">
        <f>SUM(L10:O10)</f>
        <v>16</v>
      </c>
      <c r="Q10" s="4">
        <f t="shared" ref="Q10:Q18" si="0">P10/S10</f>
        <v>4</v>
      </c>
      <c r="R10" s="9">
        <v>2</v>
      </c>
      <c r="S10" s="4">
        <f>S9</f>
        <v>4</v>
      </c>
    </row>
    <row r="11" spans="2:19" x14ac:dyDescent="0.25">
      <c r="C11" s="4">
        <v>3</v>
      </c>
      <c r="D11" s="15" t="s">
        <v>21</v>
      </c>
      <c r="E11" s="15"/>
      <c r="F11" s="15"/>
      <c r="G11" s="15"/>
      <c r="H11" s="15"/>
      <c r="I11" s="15"/>
      <c r="J11" s="15"/>
      <c r="K11" s="15"/>
      <c r="L11" s="4">
        <v>4</v>
      </c>
      <c r="M11" s="4">
        <v>4</v>
      </c>
      <c r="N11" s="4">
        <v>4</v>
      </c>
      <c r="O11" s="4">
        <v>4</v>
      </c>
      <c r="P11" s="4">
        <f t="shared" ref="P11:P18" si="1">SUM(L11:O11)</f>
        <v>16</v>
      </c>
      <c r="Q11" s="4">
        <f t="shared" si="0"/>
        <v>4</v>
      </c>
      <c r="R11" s="9">
        <v>3</v>
      </c>
      <c r="S11" s="4">
        <f t="shared" ref="S11:S18" si="2">S10</f>
        <v>4</v>
      </c>
    </row>
    <row r="12" spans="2:19" x14ac:dyDescent="0.25">
      <c r="C12" s="4">
        <v>4</v>
      </c>
      <c r="D12" s="15" t="s">
        <v>23</v>
      </c>
      <c r="E12" s="15"/>
      <c r="F12" s="15"/>
      <c r="G12" s="15"/>
      <c r="H12" s="15"/>
      <c r="I12" s="15"/>
      <c r="J12" s="15"/>
      <c r="K12" s="15"/>
      <c r="L12" s="4">
        <v>4</v>
      </c>
      <c r="M12" s="4">
        <v>4</v>
      </c>
      <c r="N12" s="4">
        <v>4</v>
      </c>
      <c r="O12" s="4">
        <v>4</v>
      </c>
      <c r="P12" s="4">
        <f t="shared" si="1"/>
        <v>16</v>
      </c>
      <c r="Q12" s="4">
        <f t="shared" si="0"/>
        <v>4</v>
      </c>
      <c r="R12" s="9">
        <v>4</v>
      </c>
      <c r="S12" s="4">
        <f t="shared" si="2"/>
        <v>4</v>
      </c>
    </row>
    <row r="13" spans="2:19" x14ac:dyDescent="0.25">
      <c r="C13" s="4">
        <v>5</v>
      </c>
      <c r="D13" s="14" t="s">
        <v>24</v>
      </c>
      <c r="E13" s="14"/>
      <c r="F13" s="14"/>
      <c r="G13" s="14"/>
      <c r="H13" s="14"/>
      <c r="I13" s="14"/>
      <c r="J13" s="14"/>
      <c r="K13" s="14"/>
      <c r="L13" s="4">
        <v>4</v>
      </c>
      <c r="M13" s="4">
        <v>3</v>
      </c>
      <c r="N13" s="4">
        <v>4</v>
      </c>
      <c r="O13" s="4">
        <v>3</v>
      </c>
      <c r="P13" s="4">
        <f t="shared" si="1"/>
        <v>14</v>
      </c>
      <c r="Q13" s="4">
        <f t="shared" si="0"/>
        <v>3.5</v>
      </c>
      <c r="R13" s="9">
        <v>5</v>
      </c>
      <c r="S13" s="4">
        <f t="shared" si="2"/>
        <v>4</v>
      </c>
    </row>
    <row r="14" spans="2:19" x14ac:dyDescent="0.25">
      <c r="C14" s="4">
        <v>6</v>
      </c>
      <c r="D14" s="14" t="s">
        <v>25</v>
      </c>
      <c r="E14" s="14"/>
      <c r="F14" s="14"/>
      <c r="G14" s="14"/>
      <c r="H14" s="14"/>
      <c r="I14" s="14"/>
      <c r="J14" s="14"/>
      <c r="K14" s="14"/>
      <c r="L14" s="4">
        <v>2</v>
      </c>
      <c r="M14" s="4">
        <v>1</v>
      </c>
      <c r="N14" s="4">
        <v>4</v>
      </c>
      <c r="O14" s="4">
        <v>3</v>
      </c>
      <c r="P14" s="4">
        <f t="shared" si="1"/>
        <v>10</v>
      </c>
      <c r="Q14" s="4">
        <f t="shared" si="0"/>
        <v>2.5</v>
      </c>
      <c r="R14" s="9">
        <v>6</v>
      </c>
      <c r="S14" s="4">
        <f t="shared" si="2"/>
        <v>4</v>
      </c>
    </row>
    <row r="15" spans="2:19" x14ac:dyDescent="0.25">
      <c r="C15" s="4">
        <v>7</v>
      </c>
      <c r="D15" s="15" t="s">
        <v>4</v>
      </c>
      <c r="E15" s="15"/>
      <c r="F15" s="15"/>
      <c r="G15" s="15"/>
      <c r="H15" s="15"/>
      <c r="I15" s="15"/>
      <c r="J15" s="15"/>
      <c r="K15" s="15"/>
      <c r="L15" s="4">
        <v>4</v>
      </c>
      <c r="M15" s="4">
        <v>3</v>
      </c>
      <c r="N15" s="4">
        <v>4</v>
      </c>
      <c r="O15" s="4">
        <v>3</v>
      </c>
      <c r="P15" s="4">
        <f t="shared" si="1"/>
        <v>14</v>
      </c>
      <c r="Q15" s="4">
        <f t="shared" si="0"/>
        <v>3.5</v>
      </c>
      <c r="R15" s="9">
        <v>7</v>
      </c>
      <c r="S15" s="4">
        <f t="shared" si="2"/>
        <v>4</v>
      </c>
    </row>
    <row r="16" spans="2:19" x14ac:dyDescent="0.25">
      <c r="C16" s="4">
        <v>8</v>
      </c>
      <c r="D16" s="15" t="s">
        <v>5</v>
      </c>
      <c r="E16" s="15"/>
      <c r="F16" s="15"/>
      <c r="G16" s="15"/>
      <c r="H16" s="15"/>
      <c r="I16" s="15"/>
      <c r="J16" s="15"/>
      <c r="K16" s="15"/>
      <c r="L16" s="4">
        <v>4</v>
      </c>
      <c r="M16" s="4">
        <v>4</v>
      </c>
      <c r="N16" s="4">
        <v>4</v>
      </c>
      <c r="O16" s="4">
        <v>3</v>
      </c>
      <c r="P16" s="4">
        <f t="shared" si="1"/>
        <v>15</v>
      </c>
      <c r="Q16" s="4">
        <f t="shared" si="0"/>
        <v>3.75</v>
      </c>
      <c r="R16" s="9">
        <v>8</v>
      </c>
      <c r="S16" s="4">
        <f t="shared" si="2"/>
        <v>4</v>
      </c>
    </row>
    <row r="17" spans="3:19" x14ac:dyDescent="0.25">
      <c r="C17" s="4">
        <v>9</v>
      </c>
      <c r="D17" s="15" t="s">
        <v>3</v>
      </c>
      <c r="E17" s="15"/>
      <c r="F17" s="15"/>
      <c r="G17" s="15"/>
      <c r="H17" s="15"/>
      <c r="I17" s="15"/>
      <c r="J17" s="15"/>
      <c r="K17" s="15"/>
      <c r="L17" s="4">
        <v>4</v>
      </c>
      <c r="M17" s="4">
        <v>4</v>
      </c>
      <c r="N17" s="4">
        <v>4</v>
      </c>
      <c r="O17" s="4">
        <v>4</v>
      </c>
      <c r="P17" s="4">
        <f t="shared" si="1"/>
        <v>16</v>
      </c>
      <c r="Q17" s="4">
        <f t="shared" si="0"/>
        <v>4</v>
      </c>
      <c r="R17" s="9">
        <v>9</v>
      </c>
      <c r="S17" s="4">
        <f t="shared" si="2"/>
        <v>4</v>
      </c>
    </row>
    <row r="18" spans="3:19" x14ac:dyDescent="0.25">
      <c r="C18" s="4">
        <v>10</v>
      </c>
      <c r="D18" s="15" t="s">
        <v>2</v>
      </c>
      <c r="E18" s="15"/>
      <c r="F18" s="15"/>
      <c r="G18" s="15"/>
      <c r="H18" s="15"/>
      <c r="I18" s="15"/>
      <c r="J18" s="15"/>
      <c r="K18" s="15"/>
      <c r="L18" s="4">
        <v>4</v>
      </c>
      <c r="M18" s="4">
        <v>4</v>
      </c>
      <c r="N18" s="4">
        <v>4</v>
      </c>
      <c r="O18" s="4">
        <v>4</v>
      </c>
      <c r="P18" s="4">
        <f t="shared" si="1"/>
        <v>16</v>
      </c>
      <c r="Q18" s="4">
        <f t="shared" si="0"/>
        <v>4</v>
      </c>
      <c r="R18" s="9">
        <v>10</v>
      </c>
      <c r="S18" s="4">
        <f t="shared" si="2"/>
        <v>4</v>
      </c>
    </row>
    <row r="19" spans="3:19" x14ac:dyDescent="0.25">
      <c r="L19" s="1">
        <f>SUM(L9:L18)</f>
        <v>38</v>
      </c>
      <c r="M19" s="1">
        <f>SUM(M9:M18)</f>
        <v>35</v>
      </c>
      <c r="N19" s="1">
        <f>SUM(N9:N18)</f>
        <v>40</v>
      </c>
      <c r="O19" s="1">
        <f>SUM(O9:O18)</f>
        <v>36</v>
      </c>
    </row>
  </sheetData>
  <mergeCells count="13">
    <mergeCell ref="D18:K18"/>
    <mergeCell ref="C7:C8"/>
    <mergeCell ref="D7:K8"/>
    <mergeCell ref="D9:K9"/>
    <mergeCell ref="D10:K10"/>
    <mergeCell ref="D11:K11"/>
    <mergeCell ref="D12:K12"/>
    <mergeCell ref="D13:K13"/>
    <mergeCell ref="L7:O7"/>
    <mergeCell ref="D14:K14"/>
    <mergeCell ref="D15:K15"/>
    <mergeCell ref="D16:K16"/>
    <mergeCell ref="D17:K1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9"/>
  <sheetViews>
    <sheetView topLeftCell="A4" workbookViewId="0">
      <selection activeCell="D9" sqref="D9:K18"/>
    </sheetView>
  </sheetViews>
  <sheetFormatPr defaultRowHeight="15" x14ac:dyDescent="0.25"/>
  <cols>
    <col min="1" max="1" width="11" customWidth="1"/>
    <col min="2" max="2" width="2.42578125" customWidth="1"/>
    <col min="3" max="4" width="4.85546875" customWidth="1"/>
    <col min="5" max="5" width="0.85546875" customWidth="1"/>
    <col min="11" max="11" width="20.7109375" customWidth="1"/>
    <col min="12" max="12" width="15.42578125" customWidth="1"/>
    <col min="13" max="13" width="14.140625" customWidth="1"/>
  </cols>
  <sheetData>
    <row r="3" spans="2:13" x14ac:dyDescent="0.25">
      <c r="B3" s="2" t="s">
        <v>9</v>
      </c>
      <c r="E3" s="1" t="s">
        <v>7</v>
      </c>
      <c r="F3" t="str">
        <f>'Data Penilaian (Adrianus)'!F3</f>
        <v>Dr. Adrianus Inu Natalisanto, M.Si.</v>
      </c>
    </row>
    <row r="4" spans="2:13" x14ac:dyDescent="0.25">
      <c r="B4" t="s">
        <v>6</v>
      </c>
      <c r="E4" s="1" t="s">
        <v>7</v>
      </c>
      <c r="F4" t="str">
        <f>'Data Penilaian (Adrianus)'!F4</f>
        <v>Optika Non Linear</v>
      </c>
    </row>
    <row r="5" spans="2:13" x14ac:dyDescent="0.25">
      <c r="B5" t="s">
        <v>8</v>
      </c>
      <c r="E5" s="1" t="s">
        <v>7</v>
      </c>
      <c r="F5" s="2">
        <f>'Data Penilaian (Adrianus)'!F5</f>
        <v>6</v>
      </c>
    </row>
    <row r="8" spans="2:13" x14ac:dyDescent="0.25">
      <c r="C8" s="6" t="s">
        <v>0</v>
      </c>
      <c r="D8" s="20" t="s">
        <v>1</v>
      </c>
      <c r="E8" s="20"/>
      <c r="F8" s="20"/>
      <c r="G8" s="20"/>
      <c r="H8" s="20"/>
      <c r="I8" s="20"/>
      <c r="J8" s="20"/>
      <c r="K8" s="20"/>
      <c r="L8" s="6" t="s">
        <v>16</v>
      </c>
      <c r="M8" s="6" t="s">
        <v>15</v>
      </c>
    </row>
    <row r="9" spans="2:13" x14ac:dyDescent="0.25">
      <c r="C9" s="4">
        <v>1</v>
      </c>
      <c r="D9" s="15" t="s">
        <v>22</v>
      </c>
      <c r="E9" s="15"/>
      <c r="F9" s="15"/>
      <c r="G9" s="15"/>
      <c r="H9" s="15"/>
      <c r="I9" s="15"/>
      <c r="J9" s="15"/>
      <c r="K9" s="15"/>
      <c r="L9" s="4">
        <f>'Data Penilaian (Adrianus)'!Q9</f>
        <v>4</v>
      </c>
      <c r="M9" s="4" t="str">
        <f>IF(L9&gt;=3.75,"A",IF(L9&gt;=3,"B",IF(L9&gt;=2,"C",IF(L9&gt;=1,"D","E"))))</f>
        <v>A</v>
      </c>
    </row>
    <row r="10" spans="2:13" x14ac:dyDescent="0.25">
      <c r="C10" s="4">
        <v>2</v>
      </c>
      <c r="D10" s="15" t="s">
        <v>26</v>
      </c>
      <c r="E10" s="15"/>
      <c r="F10" s="15"/>
      <c r="G10" s="15"/>
      <c r="H10" s="15"/>
      <c r="I10" s="15"/>
      <c r="J10" s="15"/>
      <c r="K10" s="15"/>
      <c r="L10" s="4">
        <f>'Data Penilaian (Adrianus)'!Q10</f>
        <v>4</v>
      </c>
      <c r="M10" s="4" t="str">
        <f t="shared" ref="M10:M18" si="0">IF(L10&gt;=3.75,"A",IF(L10&gt;=3,"B",IF(L10&gt;=2,"C",IF(L10&gt;=1,"D","E"))))</f>
        <v>A</v>
      </c>
    </row>
    <row r="11" spans="2:13" x14ac:dyDescent="0.25">
      <c r="C11" s="4">
        <v>3</v>
      </c>
      <c r="D11" s="15" t="s">
        <v>21</v>
      </c>
      <c r="E11" s="15"/>
      <c r="F11" s="15"/>
      <c r="G11" s="15"/>
      <c r="H11" s="15"/>
      <c r="I11" s="15"/>
      <c r="J11" s="15"/>
      <c r="K11" s="15"/>
      <c r="L11" s="4">
        <f>'Data Penilaian (Adrianus)'!Q11</f>
        <v>4</v>
      </c>
      <c r="M11" s="4" t="str">
        <f t="shared" si="0"/>
        <v>A</v>
      </c>
    </row>
    <row r="12" spans="2:13" x14ac:dyDescent="0.25">
      <c r="C12" s="4">
        <v>4</v>
      </c>
      <c r="D12" s="15" t="s">
        <v>23</v>
      </c>
      <c r="E12" s="15"/>
      <c r="F12" s="15"/>
      <c r="G12" s="15"/>
      <c r="H12" s="15"/>
      <c r="I12" s="15"/>
      <c r="J12" s="15"/>
      <c r="K12" s="15"/>
      <c r="L12" s="4">
        <f>'Data Penilaian (Adrianus)'!Q12</f>
        <v>4</v>
      </c>
      <c r="M12" s="4" t="str">
        <f t="shared" si="0"/>
        <v>A</v>
      </c>
    </row>
    <row r="13" spans="2:13" x14ac:dyDescent="0.25">
      <c r="C13" s="4">
        <v>5</v>
      </c>
      <c r="D13" s="14" t="s">
        <v>24</v>
      </c>
      <c r="E13" s="14"/>
      <c r="F13" s="14"/>
      <c r="G13" s="14"/>
      <c r="H13" s="14"/>
      <c r="I13" s="14"/>
      <c r="J13" s="14"/>
      <c r="K13" s="14"/>
      <c r="L13" s="4">
        <f>'Data Penilaian (Adrianus)'!Q13</f>
        <v>3.5</v>
      </c>
      <c r="M13" s="4" t="str">
        <f t="shared" si="0"/>
        <v>B</v>
      </c>
    </row>
    <row r="14" spans="2:13" x14ac:dyDescent="0.25">
      <c r="C14" s="4">
        <v>6</v>
      </c>
      <c r="D14" s="14" t="s">
        <v>25</v>
      </c>
      <c r="E14" s="14"/>
      <c r="F14" s="14"/>
      <c r="G14" s="14"/>
      <c r="H14" s="14"/>
      <c r="I14" s="14"/>
      <c r="J14" s="14"/>
      <c r="K14" s="14"/>
      <c r="L14" s="4">
        <f>'Data Penilaian (Adrianus)'!Q14</f>
        <v>2.5</v>
      </c>
      <c r="M14" s="4" t="str">
        <f t="shared" si="0"/>
        <v>C</v>
      </c>
    </row>
    <row r="15" spans="2:13" x14ac:dyDescent="0.25">
      <c r="C15" s="4">
        <v>7</v>
      </c>
      <c r="D15" s="15" t="s">
        <v>4</v>
      </c>
      <c r="E15" s="15"/>
      <c r="F15" s="15"/>
      <c r="G15" s="15"/>
      <c r="H15" s="15"/>
      <c r="I15" s="15"/>
      <c r="J15" s="15"/>
      <c r="K15" s="15"/>
      <c r="L15" s="4">
        <f>'Data Penilaian (Adrianus)'!Q15</f>
        <v>3.5</v>
      </c>
      <c r="M15" s="4" t="str">
        <f t="shared" si="0"/>
        <v>B</v>
      </c>
    </row>
    <row r="16" spans="2:13" x14ac:dyDescent="0.25">
      <c r="C16" s="4">
        <v>8</v>
      </c>
      <c r="D16" s="15" t="s">
        <v>5</v>
      </c>
      <c r="E16" s="15"/>
      <c r="F16" s="15"/>
      <c r="G16" s="15"/>
      <c r="H16" s="15"/>
      <c r="I16" s="15"/>
      <c r="J16" s="15"/>
      <c r="K16" s="15"/>
      <c r="L16" s="4">
        <f>'Data Penilaian (Adrianus)'!Q16</f>
        <v>3.75</v>
      </c>
      <c r="M16" s="4" t="str">
        <f t="shared" si="0"/>
        <v>A</v>
      </c>
    </row>
    <row r="17" spans="3:13" x14ac:dyDescent="0.25">
      <c r="C17" s="4">
        <v>9</v>
      </c>
      <c r="D17" s="15" t="s">
        <v>3</v>
      </c>
      <c r="E17" s="15"/>
      <c r="F17" s="15"/>
      <c r="G17" s="15"/>
      <c r="H17" s="15"/>
      <c r="I17" s="15"/>
      <c r="J17" s="15"/>
      <c r="K17" s="15"/>
      <c r="L17" s="4">
        <f>'Data Penilaian (Adrianus)'!Q17</f>
        <v>4</v>
      </c>
      <c r="M17" s="4" t="str">
        <f t="shared" si="0"/>
        <v>A</v>
      </c>
    </row>
    <row r="18" spans="3:13" x14ac:dyDescent="0.25">
      <c r="C18" s="4">
        <v>10</v>
      </c>
      <c r="D18" s="15" t="s">
        <v>2</v>
      </c>
      <c r="E18" s="15"/>
      <c r="F18" s="15"/>
      <c r="G18" s="15"/>
      <c r="H18" s="15"/>
      <c r="I18" s="15"/>
      <c r="J18" s="15"/>
      <c r="K18" s="15"/>
      <c r="L18" s="4">
        <f>'Data Penilaian (Adrianus)'!Q18</f>
        <v>4</v>
      </c>
      <c r="M18" s="4" t="str">
        <f t="shared" si="0"/>
        <v>A</v>
      </c>
    </row>
    <row r="19" spans="3:13" x14ac:dyDescent="0.25">
      <c r="C19" s="19" t="s">
        <v>17</v>
      </c>
      <c r="D19" s="19"/>
      <c r="E19" s="19"/>
      <c r="F19" s="19"/>
      <c r="G19" s="19"/>
      <c r="H19" s="19"/>
      <c r="I19" s="19"/>
      <c r="J19" s="19"/>
      <c r="K19" s="19"/>
      <c r="L19" s="4">
        <f>SUM(L9:L18)/10</f>
        <v>3.7250000000000001</v>
      </c>
      <c r="M19" s="5"/>
    </row>
  </sheetData>
  <mergeCells count="12">
    <mergeCell ref="C19:K19"/>
    <mergeCell ref="D8:K8"/>
    <mergeCell ref="D9:K9"/>
    <mergeCell ref="D10:K10"/>
    <mergeCell ref="D11:K11"/>
    <mergeCell ref="D12:K12"/>
    <mergeCell ref="D13:K13"/>
    <mergeCell ref="D14:K14"/>
    <mergeCell ref="D15:K15"/>
    <mergeCell ref="D16:K16"/>
    <mergeCell ref="D17:K17"/>
    <mergeCell ref="D18:K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19"/>
  <sheetViews>
    <sheetView topLeftCell="A5" zoomScale="145" zoomScaleNormal="145" workbookViewId="0">
      <selection activeCell="D9" sqref="D9:K18"/>
    </sheetView>
  </sheetViews>
  <sheetFormatPr defaultRowHeight="15" x14ac:dyDescent="0.25"/>
  <cols>
    <col min="1" max="1" width="11" customWidth="1"/>
    <col min="2" max="2" width="2.42578125" customWidth="1"/>
    <col min="3" max="4" width="4.85546875" customWidth="1"/>
    <col min="5" max="5" width="0.85546875" customWidth="1"/>
    <col min="11" max="11" width="15.7109375" customWidth="1"/>
    <col min="12" max="12" width="11.7109375" customWidth="1"/>
    <col min="21" max="21" width="12.42578125" customWidth="1"/>
  </cols>
  <sheetData>
    <row r="3" spans="2:28" x14ac:dyDescent="0.25">
      <c r="B3" s="2" t="s">
        <v>9</v>
      </c>
      <c r="E3" s="1" t="s">
        <v>7</v>
      </c>
      <c r="F3" t="s">
        <v>11</v>
      </c>
    </row>
    <row r="4" spans="2:28" x14ac:dyDescent="0.25">
      <c r="B4" t="s">
        <v>6</v>
      </c>
      <c r="E4" s="1" t="s">
        <v>7</v>
      </c>
      <c r="F4" t="s">
        <v>20</v>
      </c>
    </row>
    <row r="5" spans="2:28" x14ac:dyDescent="0.25">
      <c r="B5" t="s">
        <v>8</v>
      </c>
      <c r="E5" s="1" t="s">
        <v>7</v>
      </c>
      <c r="F5" s="3">
        <v>4</v>
      </c>
      <c r="L5" s="1"/>
      <c r="N5" s="1"/>
    </row>
    <row r="7" spans="2:28" x14ac:dyDescent="0.25">
      <c r="C7" s="16" t="s">
        <v>0</v>
      </c>
      <c r="D7" s="18" t="s">
        <v>1</v>
      </c>
      <c r="E7" s="18"/>
      <c r="F7" s="18"/>
      <c r="G7" s="18"/>
      <c r="H7" s="18"/>
      <c r="I7" s="18"/>
      <c r="J7" s="18"/>
      <c r="K7" s="18"/>
      <c r="L7" s="12" t="s">
        <v>10</v>
      </c>
      <c r="M7" s="13"/>
      <c r="N7" s="13"/>
      <c r="O7" s="13"/>
      <c r="P7" s="13"/>
      <c r="Q7" s="13"/>
    </row>
    <row r="8" spans="2:28" x14ac:dyDescent="0.25">
      <c r="C8" s="17"/>
      <c r="D8" s="18"/>
      <c r="E8" s="18"/>
      <c r="F8" s="18"/>
      <c r="G8" s="18"/>
      <c r="H8" s="18"/>
      <c r="I8" s="18"/>
      <c r="J8" s="18"/>
      <c r="K8" s="18"/>
      <c r="L8" s="10">
        <v>1</v>
      </c>
      <c r="M8" s="9">
        <v>2</v>
      </c>
      <c r="N8" s="9">
        <v>3</v>
      </c>
      <c r="O8" s="9">
        <v>4</v>
      </c>
      <c r="P8" s="9">
        <v>5</v>
      </c>
      <c r="Q8" s="9">
        <v>6</v>
      </c>
      <c r="R8" s="9">
        <v>7</v>
      </c>
      <c r="S8" s="9">
        <v>8</v>
      </c>
      <c r="T8" s="9">
        <v>9</v>
      </c>
      <c r="U8" s="9">
        <v>10</v>
      </c>
      <c r="V8" s="9">
        <v>11</v>
      </c>
      <c r="W8" s="9">
        <v>12</v>
      </c>
      <c r="X8" s="9">
        <v>13</v>
      </c>
      <c r="Y8" s="4" t="s">
        <v>13</v>
      </c>
      <c r="Z8" s="4" t="s">
        <v>14</v>
      </c>
      <c r="AA8" s="4" t="s">
        <v>0</v>
      </c>
      <c r="AB8" s="11" t="s">
        <v>18</v>
      </c>
    </row>
    <row r="9" spans="2:28" x14ac:dyDescent="0.25">
      <c r="C9" s="4">
        <v>1</v>
      </c>
      <c r="D9" s="15" t="s">
        <v>22</v>
      </c>
      <c r="E9" s="15"/>
      <c r="F9" s="15"/>
      <c r="G9" s="15"/>
      <c r="H9" s="15"/>
      <c r="I9" s="15"/>
      <c r="J9" s="15"/>
      <c r="K9" s="15"/>
      <c r="L9" s="4">
        <v>4</v>
      </c>
      <c r="M9" s="4">
        <v>4</v>
      </c>
      <c r="N9" s="4">
        <v>3</v>
      </c>
      <c r="O9" s="4">
        <v>3</v>
      </c>
      <c r="P9" s="4">
        <v>4</v>
      </c>
      <c r="Q9" s="4">
        <v>4</v>
      </c>
      <c r="R9" s="4">
        <v>4</v>
      </c>
      <c r="S9" s="4">
        <v>4</v>
      </c>
      <c r="T9" s="4">
        <v>3</v>
      </c>
      <c r="U9" s="4"/>
      <c r="V9" s="4"/>
      <c r="W9" s="4"/>
      <c r="X9" s="4"/>
      <c r="Y9" s="4">
        <f t="shared" ref="Y9:Y18" si="0">SUM(L9:X9)</f>
        <v>33</v>
      </c>
      <c r="Z9" s="4">
        <f>Y9/AB9</f>
        <v>3.6666666666666665</v>
      </c>
      <c r="AA9" s="9">
        <v>1</v>
      </c>
      <c r="AB9" s="7">
        <v>9</v>
      </c>
    </row>
    <row r="10" spans="2:28" x14ac:dyDescent="0.25">
      <c r="C10" s="4">
        <v>2</v>
      </c>
      <c r="D10" s="15" t="s">
        <v>26</v>
      </c>
      <c r="E10" s="15"/>
      <c r="F10" s="15"/>
      <c r="G10" s="15"/>
      <c r="H10" s="15"/>
      <c r="I10" s="15"/>
      <c r="J10" s="15"/>
      <c r="K10" s="15"/>
      <c r="L10" s="4">
        <v>3</v>
      </c>
      <c r="M10" s="4">
        <v>4</v>
      </c>
      <c r="N10" s="4">
        <v>3</v>
      </c>
      <c r="O10" s="4">
        <v>3</v>
      </c>
      <c r="P10" s="4">
        <v>4</v>
      </c>
      <c r="Q10" s="4">
        <v>3</v>
      </c>
      <c r="R10" s="4">
        <v>3</v>
      </c>
      <c r="S10" s="4">
        <v>3</v>
      </c>
      <c r="T10" s="4">
        <v>3</v>
      </c>
      <c r="U10" s="4"/>
      <c r="V10" s="4"/>
      <c r="W10" s="4"/>
      <c r="X10" s="4"/>
      <c r="Y10" s="4">
        <f t="shared" si="0"/>
        <v>29</v>
      </c>
      <c r="Z10" s="4">
        <f t="shared" ref="Z10:Z18" si="1">Y10/AB10</f>
        <v>3.2222222222222223</v>
      </c>
      <c r="AA10" s="9">
        <v>2</v>
      </c>
      <c r="AB10" s="7">
        <f>AB9</f>
        <v>9</v>
      </c>
    </row>
    <row r="11" spans="2:28" x14ac:dyDescent="0.25">
      <c r="C11" s="4">
        <v>3</v>
      </c>
      <c r="D11" s="15" t="s">
        <v>21</v>
      </c>
      <c r="E11" s="15"/>
      <c r="F11" s="15"/>
      <c r="G11" s="15"/>
      <c r="H11" s="15"/>
      <c r="I11" s="15"/>
      <c r="J11" s="15"/>
      <c r="K11" s="15"/>
      <c r="L11" s="4">
        <v>3</v>
      </c>
      <c r="M11" s="4">
        <v>4</v>
      </c>
      <c r="N11" s="4">
        <v>3</v>
      </c>
      <c r="O11" s="4">
        <v>4</v>
      </c>
      <c r="P11" s="4">
        <v>3</v>
      </c>
      <c r="Q11" s="4">
        <v>3</v>
      </c>
      <c r="R11" s="4">
        <v>4</v>
      </c>
      <c r="S11" s="4">
        <v>4</v>
      </c>
      <c r="T11" s="4">
        <v>3</v>
      </c>
      <c r="U11" s="4"/>
      <c r="V11" s="4"/>
      <c r="W11" s="4"/>
      <c r="X11" s="4"/>
      <c r="Y11" s="4">
        <f t="shared" si="0"/>
        <v>31</v>
      </c>
      <c r="Z11" s="4">
        <f t="shared" si="1"/>
        <v>3.4444444444444446</v>
      </c>
      <c r="AA11" s="9">
        <v>3</v>
      </c>
      <c r="AB11" s="7">
        <f t="shared" ref="AB11:AB18" si="2">AB10</f>
        <v>9</v>
      </c>
    </row>
    <row r="12" spans="2:28" x14ac:dyDescent="0.25">
      <c r="C12" s="4">
        <v>4</v>
      </c>
      <c r="D12" s="15" t="s">
        <v>23</v>
      </c>
      <c r="E12" s="15"/>
      <c r="F12" s="15"/>
      <c r="G12" s="15"/>
      <c r="H12" s="15"/>
      <c r="I12" s="15"/>
      <c r="J12" s="15"/>
      <c r="K12" s="15"/>
      <c r="L12" s="4">
        <v>4</v>
      </c>
      <c r="M12" s="4">
        <v>4</v>
      </c>
      <c r="N12" s="4">
        <v>4</v>
      </c>
      <c r="O12" s="4">
        <v>4</v>
      </c>
      <c r="P12" s="4">
        <v>4</v>
      </c>
      <c r="Q12" s="4">
        <v>4</v>
      </c>
      <c r="R12" s="4">
        <v>4</v>
      </c>
      <c r="S12" s="4">
        <v>4</v>
      </c>
      <c r="T12" s="4">
        <v>3</v>
      </c>
      <c r="U12" s="4"/>
      <c r="V12" s="4"/>
      <c r="W12" s="4"/>
      <c r="X12" s="4"/>
      <c r="Y12" s="4">
        <f t="shared" si="0"/>
        <v>35</v>
      </c>
      <c r="Z12" s="4">
        <f t="shared" si="1"/>
        <v>3.8888888888888888</v>
      </c>
      <c r="AA12" s="9">
        <v>4</v>
      </c>
      <c r="AB12" s="7">
        <f t="shared" si="2"/>
        <v>9</v>
      </c>
    </row>
    <row r="13" spans="2:28" x14ac:dyDescent="0.25">
      <c r="C13" s="4">
        <v>5</v>
      </c>
      <c r="D13" s="14" t="s">
        <v>24</v>
      </c>
      <c r="E13" s="14"/>
      <c r="F13" s="14"/>
      <c r="G13" s="14"/>
      <c r="H13" s="14"/>
      <c r="I13" s="14"/>
      <c r="J13" s="14"/>
      <c r="K13" s="14"/>
      <c r="L13" s="4">
        <v>3</v>
      </c>
      <c r="M13" s="4">
        <v>4</v>
      </c>
      <c r="N13" s="4">
        <v>3</v>
      </c>
      <c r="O13" s="4">
        <v>3</v>
      </c>
      <c r="P13" s="4">
        <v>4</v>
      </c>
      <c r="Q13" s="4">
        <v>3</v>
      </c>
      <c r="R13" s="4">
        <v>3</v>
      </c>
      <c r="S13" s="4">
        <v>3</v>
      </c>
      <c r="T13" s="4">
        <v>3</v>
      </c>
      <c r="U13" s="4"/>
      <c r="V13" s="4"/>
      <c r="W13" s="4"/>
      <c r="X13" s="4"/>
      <c r="Y13" s="4">
        <f t="shared" si="0"/>
        <v>29</v>
      </c>
      <c r="Z13" s="4">
        <f t="shared" si="1"/>
        <v>3.2222222222222223</v>
      </c>
      <c r="AA13" s="9">
        <v>5</v>
      </c>
      <c r="AB13" s="7">
        <f t="shared" si="2"/>
        <v>9</v>
      </c>
    </row>
    <row r="14" spans="2:28" x14ac:dyDescent="0.25">
      <c r="C14" s="4">
        <v>6</v>
      </c>
      <c r="D14" s="14" t="s">
        <v>25</v>
      </c>
      <c r="E14" s="14"/>
      <c r="F14" s="14"/>
      <c r="G14" s="14"/>
      <c r="H14" s="14"/>
      <c r="I14" s="14"/>
      <c r="J14" s="14"/>
      <c r="K14" s="14"/>
      <c r="L14" s="4">
        <v>2</v>
      </c>
      <c r="M14" s="4">
        <v>1</v>
      </c>
      <c r="N14" s="4">
        <v>1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3</v>
      </c>
      <c r="U14" s="4"/>
      <c r="V14" s="4"/>
      <c r="W14" s="4"/>
      <c r="X14" s="4"/>
      <c r="Y14" s="4">
        <f t="shared" si="0"/>
        <v>12</v>
      </c>
      <c r="Z14" s="4">
        <f t="shared" si="1"/>
        <v>1.3333333333333333</v>
      </c>
      <c r="AA14" s="9">
        <v>6</v>
      </c>
      <c r="AB14" s="7">
        <f t="shared" si="2"/>
        <v>9</v>
      </c>
    </row>
    <row r="15" spans="2:28" x14ac:dyDescent="0.25">
      <c r="C15" s="4">
        <v>7</v>
      </c>
      <c r="D15" s="15" t="s">
        <v>4</v>
      </c>
      <c r="E15" s="15"/>
      <c r="F15" s="15"/>
      <c r="G15" s="15"/>
      <c r="H15" s="15"/>
      <c r="I15" s="15"/>
      <c r="J15" s="15"/>
      <c r="K15" s="15"/>
      <c r="L15" s="4">
        <v>3</v>
      </c>
      <c r="M15" s="4">
        <v>4</v>
      </c>
      <c r="N15" s="4">
        <v>1</v>
      </c>
      <c r="O15" s="4">
        <v>4</v>
      </c>
      <c r="P15" s="4">
        <v>3</v>
      </c>
      <c r="Q15" s="4">
        <v>4</v>
      </c>
      <c r="R15" s="4">
        <v>4</v>
      </c>
      <c r="S15" s="4">
        <v>3</v>
      </c>
      <c r="T15" s="4">
        <v>3</v>
      </c>
      <c r="U15" s="4"/>
      <c r="V15" s="4"/>
      <c r="W15" s="4"/>
      <c r="X15" s="4"/>
      <c r="Y15" s="4">
        <f t="shared" si="0"/>
        <v>29</v>
      </c>
      <c r="Z15" s="4">
        <f t="shared" si="1"/>
        <v>3.2222222222222223</v>
      </c>
      <c r="AA15" s="9">
        <v>7</v>
      </c>
      <c r="AB15" s="7">
        <f t="shared" si="2"/>
        <v>9</v>
      </c>
    </row>
    <row r="16" spans="2:28" x14ac:dyDescent="0.25">
      <c r="C16" s="4">
        <v>8</v>
      </c>
      <c r="D16" s="15" t="s">
        <v>5</v>
      </c>
      <c r="E16" s="15"/>
      <c r="F16" s="15"/>
      <c r="G16" s="15"/>
      <c r="H16" s="15"/>
      <c r="I16" s="15"/>
      <c r="J16" s="15"/>
      <c r="K16" s="15"/>
      <c r="L16" s="4">
        <v>3</v>
      </c>
      <c r="M16" s="4">
        <v>3</v>
      </c>
      <c r="N16" s="4">
        <v>2</v>
      </c>
      <c r="O16" s="4">
        <v>3</v>
      </c>
      <c r="P16" s="4">
        <v>3</v>
      </c>
      <c r="Q16" s="4">
        <v>3</v>
      </c>
      <c r="R16" s="4">
        <v>3</v>
      </c>
      <c r="S16" s="4">
        <v>3</v>
      </c>
      <c r="T16" s="4">
        <v>3</v>
      </c>
      <c r="U16" s="4"/>
      <c r="V16" s="4"/>
      <c r="W16" s="4"/>
      <c r="X16" s="4"/>
      <c r="Y16" s="4">
        <f t="shared" si="0"/>
        <v>26</v>
      </c>
      <c r="Z16" s="4">
        <f t="shared" si="1"/>
        <v>2.8888888888888888</v>
      </c>
      <c r="AA16" s="9">
        <v>8</v>
      </c>
      <c r="AB16" s="7">
        <f t="shared" si="2"/>
        <v>9</v>
      </c>
    </row>
    <row r="17" spans="3:28" x14ac:dyDescent="0.25">
      <c r="C17" s="4">
        <v>9</v>
      </c>
      <c r="D17" s="15" t="s">
        <v>3</v>
      </c>
      <c r="E17" s="15"/>
      <c r="F17" s="15"/>
      <c r="G17" s="15"/>
      <c r="H17" s="15"/>
      <c r="I17" s="15"/>
      <c r="J17" s="15"/>
      <c r="K17" s="15"/>
      <c r="L17" s="4">
        <v>3</v>
      </c>
      <c r="M17" s="4">
        <v>4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/>
      <c r="V17" s="4"/>
      <c r="W17" s="4"/>
      <c r="X17" s="4"/>
      <c r="Y17" s="4">
        <f t="shared" si="0"/>
        <v>28</v>
      </c>
      <c r="Z17" s="4">
        <f t="shared" si="1"/>
        <v>3.1111111111111112</v>
      </c>
      <c r="AA17" s="9">
        <v>9</v>
      </c>
      <c r="AB17" s="7">
        <f t="shared" si="2"/>
        <v>9</v>
      </c>
    </row>
    <row r="18" spans="3:28" x14ac:dyDescent="0.25">
      <c r="C18" s="4">
        <v>10</v>
      </c>
      <c r="D18" s="15" t="s">
        <v>2</v>
      </c>
      <c r="E18" s="15"/>
      <c r="F18" s="15"/>
      <c r="G18" s="15"/>
      <c r="H18" s="15"/>
      <c r="I18" s="15"/>
      <c r="J18" s="15"/>
      <c r="K18" s="15"/>
      <c r="L18" s="4">
        <v>4</v>
      </c>
      <c r="M18" s="4">
        <v>4</v>
      </c>
      <c r="N18" s="4">
        <v>3</v>
      </c>
      <c r="O18" s="4">
        <v>3</v>
      </c>
      <c r="P18" s="4">
        <v>3</v>
      </c>
      <c r="Q18" s="4">
        <v>3</v>
      </c>
      <c r="R18" s="4">
        <v>3</v>
      </c>
      <c r="S18" s="4">
        <v>3</v>
      </c>
      <c r="T18" s="4">
        <v>3</v>
      </c>
      <c r="U18" s="4"/>
      <c r="V18" s="4"/>
      <c r="W18" s="4"/>
      <c r="X18" s="4"/>
      <c r="Y18" s="4">
        <f t="shared" si="0"/>
        <v>29</v>
      </c>
      <c r="Z18" s="4">
        <f t="shared" si="1"/>
        <v>3.2222222222222223</v>
      </c>
      <c r="AA18" s="9">
        <v>10</v>
      </c>
      <c r="AB18" s="7">
        <f t="shared" si="2"/>
        <v>9</v>
      </c>
    </row>
    <row r="19" spans="3:28" x14ac:dyDescent="0.25">
      <c r="L19" s="1">
        <f>SUM(L9:L18)</f>
        <v>32</v>
      </c>
      <c r="M19" s="1">
        <f>SUM(M9:M18)</f>
        <v>36</v>
      </c>
      <c r="N19" s="1">
        <f>SUM(N9:N18)</f>
        <v>26</v>
      </c>
      <c r="O19" s="1">
        <f t="shared" ref="O19:X19" si="3">SUM(O9:O18)</f>
        <v>31</v>
      </c>
      <c r="P19" s="1">
        <f t="shared" si="3"/>
        <v>32</v>
      </c>
      <c r="Q19" s="1">
        <f t="shared" si="3"/>
        <v>31</v>
      </c>
      <c r="R19" s="1">
        <f t="shared" si="3"/>
        <v>32</v>
      </c>
      <c r="S19" s="1">
        <f t="shared" si="3"/>
        <v>31</v>
      </c>
      <c r="T19" s="1">
        <f t="shared" si="3"/>
        <v>30</v>
      </c>
      <c r="U19" s="1">
        <f t="shared" si="3"/>
        <v>0</v>
      </c>
      <c r="V19" s="1">
        <f t="shared" si="3"/>
        <v>0</v>
      </c>
      <c r="W19" s="1">
        <f t="shared" si="3"/>
        <v>0</v>
      </c>
      <c r="X19" s="1">
        <f t="shared" si="3"/>
        <v>0</v>
      </c>
    </row>
  </sheetData>
  <mergeCells count="13">
    <mergeCell ref="D18:K18"/>
    <mergeCell ref="D12:K12"/>
    <mergeCell ref="D13:K13"/>
    <mergeCell ref="D14:K14"/>
    <mergeCell ref="D15:K15"/>
    <mergeCell ref="D16:K16"/>
    <mergeCell ref="D17:K17"/>
    <mergeCell ref="D11:K11"/>
    <mergeCell ref="C7:C8"/>
    <mergeCell ref="D7:K8"/>
    <mergeCell ref="L7:Q7"/>
    <mergeCell ref="D9:K9"/>
    <mergeCell ref="D10:K10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9"/>
  <sheetViews>
    <sheetView tabSelected="1" workbookViewId="0">
      <selection activeCell="A11" sqref="A11"/>
    </sheetView>
  </sheetViews>
  <sheetFormatPr defaultRowHeight="15" x14ac:dyDescent="0.25"/>
  <cols>
    <col min="1" max="1" width="11" customWidth="1"/>
    <col min="2" max="2" width="2.42578125" customWidth="1"/>
    <col min="3" max="4" width="4.85546875" customWidth="1"/>
    <col min="5" max="5" width="0.85546875" customWidth="1"/>
    <col min="11" max="11" width="18.85546875" customWidth="1"/>
    <col min="12" max="12" width="15.42578125" customWidth="1"/>
    <col min="13" max="13" width="14.140625" customWidth="1"/>
  </cols>
  <sheetData>
    <row r="3" spans="2:13" x14ac:dyDescent="0.25">
      <c r="B3" s="2" t="s">
        <v>9</v>
      </c>
      <c r="E3" s="1" t="s">
        <v>7</v>
      </c>
      <c r="F3" t="str">
        <f>'Data Penilaian (Adrianus 2)'!F3</f>
        <v>Dr. Adrianus Inu Natalisanto, M.Si.</v>
      </c>
    </row>
    <row r="4" spans="2:13" x14ac:dyDescent="0.25">
      <c r="B4" t="s">
        <v>6</v>
      </c>
      <c r="E4" s="1" t="s">
        <v>7</v>
      </c>
      <c r="F4" t="str">
        <f>'Data Penilaian (Adrianus 2)'!F4</f>
        <v>Fisika Kuantum</v>
      </c>
    </row>
    <row r="5" spans="2:13" x14ac:dyDescent="0.25">
      <c r="B5" t="s">
        <v>8</v>
      </c>
      <c r="E5" s="1" t="s">
        <v>7</v>
      </c>
      <c r="F5" s="2">
        <f>'Data Penilaian (Adrianus 2)'!F5</f>
        <v>4</v>
      </c>
    </row>
    <row r="8" spans="2:13" x14ac:dyDescent="0.25">
      <c r="C8" s="8" t="s">
        <v>0</v>
      </c>
      <c r="D8" s="20" t="s">
        <v>1</v>
      </c>
      <c r="E8" s="20"/>
      <c r="F8" s="20"/>
      <c r="G8" s="20"/>
      <c r="H8" s="20"/>
      <c r="I8" s="20"/>
      <c r="J8" s="20"/>
      <c r="K8" s="20"/>
      <c r="L8" s="8" t="s">
        <v>16</v>
      </c>
      <c r="M8" s="8" t="s">
        <v>15</v>
      </c>
    </row>
    <row r="9" spans="2:13" x14ac:dyDescent="0.25">
      <c r="C9" s="4">
        <v>1</v>
      </c>
      <c r="D9" s="15" t="s">
        <v>22</v>
      </c>
      <c r="E9" s="15"/>
      <c r="F9" s="15"/>
      <c r="G9" s="15"/>
      <c r="H9" s="15"/>
      <c r="I9" s="15"/>
      <c r="J9" s="15"/>
      <c r="K9" s="15"/>
      <c r="L9" s="4">
        <f>'Data Penilaian (Adrianus 2)'!Z9</f>
        <v>3.6666666666666665</v>
      </c>
      <c r="M9" s="4" t="str">
        <f>IF(L9&gt;=3.75,"A",IF(L9&gt;=3,"B",IF(L9&gt;=2,"C",IF(L9&gt;=1,"D","E"))))</f>
        <v>B</v>
      </c>
    </row>
    <row r="10" spans="2:13" x14ac:dyDescent="0.25">
      <c r="C10" s="4">
        <v>2</v>
      </c>
      <c r="D10" s="15" t="s">
        <v>26</v>
      </c>
      <c r="E10" s="15"/>
      <c r="F10" s="15"/>
      <c r="G10" s="15"/>
      <c r="H10" s="15"/>
      <c r="I10" s="15"/>
      <c r="J10" s="15"/>
      <c r="K10" s="15"/>
      <c r="L10" s="4">
        <f>'Data Penilaian (Adrianus 2)'!Z10</f>
        <v>3.2222222222222223</v>
      </c>
      <c r="M10" s="4" t="str">
        <f t="shared" ref="M10:M18" si="0">IF(L10&gt;=3.75,"A",IF(L10&gt;=3,"B",IF(L10&gt;=2,"C",IF(L10&gt;=1,"D","E"))))</f>
        <v>B</v>
      </c>
    </row>
    <row r="11" spans="2:13" x14ac:dyDescent="0.25">
      <c r="C11" s="4">
        <v>3</v>
      </c>
      <c r="D11" s="15" t="s">
        <v>21</v>
      </c>
      <c r="E11" s="15"/>
      <c r="F11" s="15"/>
      <c r="G11" s="15"/>
      <c r="H11" s="15"/>
      <c r="I11" s="15"/>
      <c r="J11" s="15"/>
      <c r="K11" s="15"/>
      <c r="L11" s="4">
        <f>'Data Penilaian (Adrianus 2)'!Z11</f>
        <v>3.4444444444444446</v>
      </c>
      <c r="M11" s="4" t="str">
        <f t="shared" si="0"/>
        <v>B</v>
      </c>
    </row>
    <row r="12" spans="2:13" x14ac:dyDescent="0.25">
      <c r="C12" s="4">
        <v>4</v>
      </c>
      <c r="D12" s="15" t="s">
        <v>23</v>
      </c>
      <c r="E12" s="15"/>
      <c r="F12" s="15"/>
      <c r="G12" s="15"/>
      <c r="H12" s="15"/>
      <c r="I12" s="15"/>
      <c r="J12" s="15"/>
      <c r="K12" s="15"/>
      <c r="L12" s="4">
        <f>'Data Penilaian (Adrianus 2)'!Z12</f>
        <v>3.8888888888888888</v>
      </c>
      <c r="M12" s="4" t="str">
        <f t="shared" si="0"/>
        <v>A</v>
      </c>
    </row>
    <row r="13" spans="2:13" x14ac:dyDescent="0.25">
      <c r="C13" s="4">
        <v>5</v>
      </c>
      <c r="D13" s="14" t="s">
        <v>24</v>
      </c>
      <c r="E13" s="14"/>
      <c r="F13" s="14"/>
      <c r="G13" s="14"/>
      <c r="H13" s="14"/>
      <c r="I13" s="14"/>
      <c r="J13" s="14"/>
      <c r="K13" s="14"/>
      <c r="L13" s="4">
        <f>'Data Penilaian (Adrianus 2)'!Z13</f>
        <v>3.2222222222222223</v>
      </c>
      <c r="M13" s="4" t="str">
        <f t="shared" si="0"/>
        <v>B</v>
      </c>
    </row>
    <row r="14" spans="2:13" x14ac:dyDescent="0.25">
      <c r="C14" s="4">
        <v>6</v>
      </c>
      <c r="D14" s="14" t="s">
        <v>25</v>
      </c>
      <c r="E14" s="14"/>
      <c r="F14" s="14"/>
      <c r="G14" s="14"/>
      <c r="H14" s="14"/>
      <c r="I14" s="14"/>
      <c r="J14" s="14"/>
      <c r="K14" s="14"/>
      <c r="L14" s="4">
        <f>'Data Penilaian (Adrianus 2)'!Z14</f>
        <v>1.3333333333333333</v>
      </c>
      <c r="M14" s="4" t="str">
        <f t="shared" si="0"/>
        <v>D</v>
      </c>
    </row>
    <row r="15" spans="2:13" x14ac:dyDescent="0.25">
      <c r="C15" s="4">
        <v>7</v>
      </c>
      <c r="D15" s="15" t="s">
        <v>4</v>
      </c>
      <c r="E15" s="15"/>
      <c r="F15" s="15"/>
      <c r="G15" s="15"/>
      <c r="H15" s="15"/>
      <c r="I15" s="15"/>
      <c r="J15" s="15"/>
      <c r="K15" s="15"/>
      <c r="L15" s="4">
        <f>'Data Penilaian (Adrianus 2)'!Z15</f>
        <v>3.2222222222222223</v>
      </c>
      <c r="M15" s="4" t="str">
        <f t="shared" si="0"/>
        <v>B</v>
      </c>
    </row>
    <row r="16" spans="2:13" x14ac:dyDescent="0.25">
      <c r="C16" s="4">
        <v>8</v>
      </c>
      <c r="D16" s="15" t="s">
        <v>5</v>
      </c>
      <c r="E16" s="15"/>
      <c r="F16" s="15"/>
      <c r="G16" s="15"/>
      <c r="H16" s="15"/>
      <c r="I16" s="15"/>
      <c r="J16" s="15"/>
      <c r="K16" s="15"/>
      <c r="L16" s="4">
        <f>'Data Penilaian (Adrianus 2)'!Z16</f>
        <v>2.8888888888888888</v>
      </c>
      <c r="M16" s="4" t="str">
        <f t="shared" si="0"/>
        <v>C</v>
      </c>
    </row>
    <row r="17" spans="3:13" x14ac:dyDescent="0.25">
      <c r="C17" s="4">
        <v>9</v>
      </c>
      <c r="D17" s="15" t="s">
        <v>3</v>
      </c>
      <c r="E17" s="15"/>
      <c r="F17" s="15"/>
      <c r="G17" s="15"/>
      <c r="H17" s="15"/>
      <c r="I17" s="15"/>
      <c r="J17" s="15"/>
      <c r="K17" s="15"/>
      <c r="L17" s="4">
        <f>'Data Penilaian (Adrianus 2)'!Z17</f>
        <v>3.1111111111111112</v>
      </c>
      <c r="M17" s="4" t="str">
        <f t="shared" si="0"/>
        <v>B</v>
      </c>
    </row>
    <row r="18" spans="3:13" x14ac:dyDescent="0.25">
      <c r="C18" s="4">
        <v>10</v>
      </c>
      <c r="D18" s="15" t="s">
        <v>2</v>
      </c>
      <c r="E18" s="15"/>
      <c r="F18" s="15"/>
      <c r="G18" s="15"/>
      <c r="H18" s="15"/>
      <c r="I18" s="15"/>
      <c r="J18" s="15"/>
      <c r="K18" s="15"/>
      <c r="L18" s="4">
        <f>'Data Penilaian (Adrianus 2)'!Z18</f>
        <v>3.2222222222222223</v>
      </c>
      <c r="M18" s="4" t="str">
        <f t="shared" si="0"/>
        <v>B</v>
      </c>
    </row>
    <row r="19" spans="3:13" x14ac:dyDescent="0.25">
      <c r="C19" s="19" t="s">
        <v>17</v>
      </c>
      <c r="D19" s="19"/>
      <c r="E19" s="19"/>
      <c r="F19" s="19"/>
      <c r="G19" s="19"/>
      <c r="H19" s="19"/>
      <c r="I19" s="19"/>
      <c r="J19" s="19"/>
      <c r="K19" s="19"/>
      <c r="L19" s="4">
        <f>SUM(L9:L18)/10</f>
        <v>3.1222222222222222</v>
      </c>
      <c r="M19" s="5"/>
    </row>
  </sheetData>
  <mergeCells count="12">
    <mergeCell ref="C19:K19"/>
    <mergeCell ref="D8:K8"/>
    <mergeCell ref="D9:K9"/>
    <mergeCell ref="D10:K10"/>
    <mergeCell ref="D11:K11"/>
    <mergeCell ref="D12:K12"/>
    <mergeCell ref="D13:K13"/>
    <mergeCell ref="D14:K14"/>
    <mergeCell ref="D15:K15"/>
    <mergeCell ref="D16:K16"/>
    <mergeCell ref="D17:K17"/>
    <mergeCell ref="D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Penilaian (Adrianus)</vt:lpstr>
      <vt:lpstr>Laporan Evaluasi (Adrianus)</vt:lpstr>
      <vt:lpstr>Data Penilaian (Adrianus 2)</vt:lpstr>
      <vt:lpstr>Laporan Evaluasi (Adrianus 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AdrianusInu</dc:creator>
  <cp:lastModifiedBy>adrianus</cp:lastModifiedBy>
  <dcterms:created xsi:type="dcterms:W3CDTF">2019-03-23T07:57:22Z</dcterms:created>
  <dcterms:modified xsi:type="dcterms:W3CDTF">2020-01-23T01:05:40Z</dcterms:modified>
</cp:coreProperties>
</file>